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4\"/>
    </mc:Choice>
  </mc:AlternateContent>
  <xr:revisionPtr revIDLastSave="0" documentId="13_ncr:1_{EFC67375-FA36-446A-9B8F-E84290854DA3}" xr6:coauthVersionLast="47" xr6:coauthVersionMax="47" xr10:uidLastSave="{00000000-0000-0000-0000-000000000000}"/>
  <bookViews>
    <workbookView xWindow="1152" yWindow="1152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27-02-01" sheetId="6" r:id="rId6"/>
    <sheet name="ОСР 27-09-01" sheetId="7" r:id="rId7"/>
    <sheet name="ОСР 27-12-01" sheetId="8" r:id="rId8"/>
    <sheet name="ОСР 518-02-01" sheetId="9" r:id="rId9"/>
    <sheet name="ОСР 518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<sst xmlns="http://schemas.openxmlformats.org/spreadsheetml/2006/main" count="420" uniqueCount="181">
  <si>
    <t>СВОДКА ЗАТРАТ</t>
  </si>
  <si>
    <t>P_0364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</si>
  <si>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</si>
  <si>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</si>
  <si>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</si>
  <si>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</si>
  <si>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</si>
  <si>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</si>
  <si>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</si>
  <si>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</si>
  <si>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</si>
  <si>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</si>
  <si>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</si>
  <si>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</si>
  <si>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</si>
  <si>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</si>
  <si>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</si>
  <si>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</si>
  <si>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</si>
  <si>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</si>
  <si>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</si>
  <si>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</si>
  <si>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</si>
  <si>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</si>
  <si>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</si>
  <si>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</si>
  <si>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</si>
  <si>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</si>
  <si>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</si>
  <si>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</si>
  <si>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</si>
  <si>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</si>
  <si>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</si>
  <si>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</si>
  <si>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</si>
  <si>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</si>
  <si>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</si>
  <si>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</si>
  <si>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</si>
  <si>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</si>
  <si>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</si>
  <si>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</si>
  <si>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</si>
  <si>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</si>
  <si>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</si>
  <si>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</si>
  <si>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</si>
  <si>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</si>
  <si>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</si>
  <si>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</si>
  <si>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</si>
  <si>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</si>
  <si>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</si>
  <si>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</si>
  <si>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</si>
  <si>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</si>
  <si>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</si>
  <si>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</si>
  <si>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</si>
  <si>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</si>
  <si>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</si>
  <si>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</si>
  <si>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</si>
  <si>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</si>
  <si>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</si>
  <si>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</si>
  <si>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</si>
  <si>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</si>
  <si>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</si>
  <si>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</si>
  <si>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</si>
  <si>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</si>
  <si>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ОСР-27-09-01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</si>
  <si>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</si>
  <si>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</si>
  <si>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</si>
  <si>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</si>
  <si>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</si>
  <si>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</si>
  <si>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</si>
  <si>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</si>
  <si>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</si>
  <si>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</si>
  <si>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</si>
  <si>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</si>
  <si>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</si>
  <si>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</si>
  <si>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</si>
  <si>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</si>
  <si>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</si>
  <si>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</si>
  <si>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</si>
  <si>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</si>
  <si>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</si>
  <si>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</si>
  <si>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</si>
  <si>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</si>
  <si>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</si>
  <si>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</si>
  <si>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</si>
  <si>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</si>
  <si>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</si>
  <si>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</si>
  <si>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</si>
  <si>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</si>
  <si>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</si>
  <si>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</si>
  <si>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</si>
  <si>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</si>
  <si>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</si>
  <si>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</si>
  <si>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</si>
  <si>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</si>
  <si>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</si>
  <si>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</si>
  <si>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</si>
  <si>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</si>
  <si>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</si>
  <si>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</si>
  <si>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</si>
  <si>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</si>
  <si>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</si>
  <si>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</si>
  <si>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</si>
  <si>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</si>
  <si>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</si>
  <si>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</si>
  <si>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</si>
  <si>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</si>
  <si>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</si>
  <si>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</si>
  <si>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</si>
  <si>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</si>
  <si>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</si>
  <si>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</si>
  <si>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</si>
  <si>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</si>
  <si>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</si>
  <si>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</si>
  <si>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</si>
  <si>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</si>
  <si>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</si>
  <si>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</si>
  <si>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</si>
  <si>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</si>
  <si>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</si>
  <si>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27-02-01</t>
  </si>
  <si>
    <t>Реконструкция КЛ одноцепная</t>
  </si>
  <si>
    <t>ОСР 27-09-01</t>
  </si>
  <si>
    <t>ОСР 27-12-01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</si>
  <si>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</si>
  <si>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</si>
  <si>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</si>
  <si>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</si>
  <si>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</si>
  <si>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</si>
  <si>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</si>
  <si>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</si>
  <si>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</si>
  <si>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</si>
  <si>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</si>
  <si>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</si>
  <si>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железобетонная высотой 11,0 м СВ110-5</t>
  </si>
  <si>
    <t>шт</t>
  </si>
  <si>
    <t>Стойка железобетонная  СС 136,6-3,1</t>
  </si>
  <si>
    <t>Труба полиэтиленовая толстостенная гладкая 110*8,1мм</t>
  </si>
  <si>
    <t>Провод самонесущий изолированный СИП-3 1х95-20</t>
  </si>
  <si>
    <t>Кабель силовой с алюминиевыми жилами АПвПг 3х240мк</t>
  </si>
  <si>
    <t>ФСБЦ-21.2.01.01-0051</t>
  </si>
  <si>
    <t>ФСБЦ-21.1.07.02-1154</t>
  </si>
  <si>
    <t>ФСБЦ-24.3.02.02-0004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</si>
  <si>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</si>
  <si>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</si>
  <si>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</si>
  <si>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</si>
  <si>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</si>
  <si>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</si>
  <si>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</si>
  <si>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</si>
  <si>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</si>
  <si>
    <t>"Реконструкция КВЛ-6кВ Ф-28 ГПП 110/6 ВТ-99 от оп.№2800/1 до оп.№2800/177(одноцепная КЛ-6 кВ 0,08км; ВЛ 6 кВ- 8,3км) " г.о. Чапаевск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</si>
</sst>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5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5546875" customWidth="1"/>
    <col min="9" max="9" width="14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171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ССР!H70*1.2</f>
        <v>8702.1416041821594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8702.1416041821594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1450.3569341821601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9629.2197219438003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ССР!D79+ССР!E79</f>
        <v>90755.2445098639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ССР!F79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(ССР!G75-ССР!G70)*1.2</f>
        <v>5074.9770137269898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95830.221523590895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15971.703583590899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111162.319068453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120791.538790397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180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1036.5217391304</v>
      </c>
      <c r="H13" s="32">
        <v>1036.5217391304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1036.5217391304</v>
      </c>
      <c r="H14" s="32">
        <v>1036.5217391304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125</v>
      </c>
      <c r="B1" s="10" t="s">
        <v>126</v>
      </c>
      <c r="C1" s="10" t="s">
        <v>127</v>
      </c>
      <c r="D1" s="10" t="s">
        <v>128</v>
      </c>
      <c r="E1" s="10" t="s">
        <v>129</v>
      </c>
      <c r="F1" s="10" t="s">
        <v>130</v>
      </c>
      <c r="G1" s="10" t="s">
        <v>131</v>
      </c>
      <c r="H1" s="10" t="s">
        <v>132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40</v>
      </c>
      <c r="B3" s="94"/>
      <c r="C3" s="11"/>
      <c r="D3" s="12">
        <v>6135.5689152032</v>
      </c>
      <c r="E3" s="13"/>
      <c r="F3" s="13"/>
      <c r="G3" s="13"/>
      <c r="H3" s="14"/>
    </row>
    <row r="4" spans="1:8">
      <c r="A4" s="99" t="s">
        <v>133</v>
      </c>
      <c r="B4" s="15" t="s">
        <v>134</v>
      </c>
      <c r="C4" s="11"/>
      <c r="D4" s="12">
        <v>3715.1270314343001</v>
      </c>
      <c r="E4" s="13"/>
      <c r="F4" s="13"/>
      <c r="G4" s="13"/>
      <c r="H4" s="14"/>
    </row>
    <row r="5" spans="1:8">
      <c r="A5" s="99"/>
      <c r="B5" s="15" t="s">
        <v>135</v>
      </c>
      <c r="C5" s="10"/>
      <c r="D5" s="12">
        <v>2420.4418837689</v>
      </c>
      <c r="E5" s="13"/>
      <c r="F5" s="13"/>
      <c r="G5" s="13"/>
      <c r="H5" s="16"/>
    </row>
    <row r="6" spans="1:8">
      <c r="A6" s="100"/>
      <c r="B6" s="15" t="s">
        <v>136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137</v>
      </c>
      <c r="C7" s="10"/>
      <c r="D7" s="12">
        <v>0</v>
      </c>
      <c r="E7" s="13"/>
      <c r="F7" s="13"/>
      <c r="G7" s="13"/>
      <c r="H7" s="16"/>
    </row>
    <row r="8" spans="1:8">
      <c r="A8" s="95" t="s">
        <v>105</v>
      </c>
      <c r="B8" s="96"/>
      <c r="C8" s="99" t="s">
        <v>138</v>
      </c>
      <c r="D8" s="17">
        <v>6135.5689152032</v>
      </c>
      <c r="E8" s="13">
        <v>8.3000000000000007</v>
      </c>
      <c r="F8" s="13" t="s">
        <v>139</v>
      </c>
      <c r="G8" s="17">
        <v>739.22517050641</v>
      </c>
      <c r="H8" s="16"/>
    </row>
    <row r="9" spans="1:8">
      <c r="A9" s="101">
        <v>1</v>
      </c>
      <c r="B9" s="15" t="s">
        <v>134</v>
      </c>
      <c r="C9" s="99"/>
      <c r="D9" s="17">
        <v>3715.1270314343001</v>
      </c>
      <c r="E9" s="13"/>
      <c r="F9" s="13"/>
      <c r="G9" s="13"/>
      <c r="H9" s="100" t="s">
        <v>40</v>
      </c>
    </row>
    <row r="10" spans="1:8">
      <c r="A10" s="99"/>
      <c r="B10" s="15" t="s">
        <v>135</v>
      </c>
      <c r="C10" s="99"/>
      <c r="D10" s="17">
        <v>2420.4418837689</v>
      </c>
      <c r="E10" s="13"/>
      <c r="F10" s="13"/>
      <c r="G10" s="13"/>
      <c r="H10" s="100"/>
    </row>
    <row r="11" spans="1:8">
      <c r="A11" s="99"/>
      <c r="B11" s="15" t="s">
        <v>136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137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108</v>
      </c>
      <c r="B13" s="94"/>
      <c r="C13" s="10"/>
      <c r="D13" s="12">
        <v>1480.3024253526</v>
      </c>
      <c r="E13" s="13"/>
      <c r="F13" s="13"/>
      <c r="G13" s="13"/>
      <c r="H13" s="16"/>
    </row>
    <row r="14" spans="1:8">
      <c r="A14" s="99" t="s">
        <v>140</v>
      </c>
      <c r="B14" s="15" t="s">
        <v>134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135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136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137</v>
      </c>
      <c r="C17" s="10"/>
      <c r="D17" s="12">
        <v>1480.3024253526</v>
      </c>
      <c r="E17" s="13"/>
      <c r="F17" s="13"/>
      <c r="G17" s="13"/>
      <c r="H17" s="16"/>
    </row>
    <row r="18" spans="1:8">
      <c r="A18" s="95" t="s">
        <v>110</v>
      </c>
      <c r="B18" s="96"/>
      <c r="C18" s="99" t="s">
        <v>138</v>
      </c>
      <c r="D18" s="17">
        <v>1480.3024253526</v>
      </c>
      <c r="E18" s="13">
        <v>8.3000000000000007</v>
      </c>
      <c r="F18" s="13" t="s">
        <v>139</v>
      </c>
      <c r="G18" s="17">
        <v>178.34968980151999</v>
      </c>
      <c r="H18" s="16"/>
    </row>
    <row r="19" spans="1:8">
      <c r="A19" s="101">
        <v>1</v>
      </c>
      <c r="B19" s="15" t="s">
        <v>134</v>
      </c>
      <c r="C19" s="99"/>
      <c r="D19" s="17">
        <v>0</v>
      </c>
      <c r="E19" s="13"/>
      <c r="F19" s="13"/>
      <c r="G19" s="13"/>
      <c r="H19" s="100" t="s">
        <v>40</v>
      </c>
    </row>
    <row r="20" spans="1:8">
      <c r="A20" s="99"/>
      <c r="B20" s="15" t="s">
        <v>135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137</v>
      </c>
      <c r="C22" s="99"/>
      <c r="D22" s="17">
        <v>1480.3024253526</v>
      </c>
      <c r="E22" s="13"/>
      <c r="F22" s="13"/>
      <c r="G22" s="13"/>
      <c r="H22" s="100"/>
    </row>
    <row r="23" spans="1:8" ht="24.6">
      <c r="A23" s="97" t="s">
        <v>112</v>
      </c>
      <c r="B23" s="94"/>
      <c r="C23" s="10"/>
      <c r="D23" s="12">
        <v>7206.1822991915997</v>
      </c>
      <c r="E23" s="13"/>
      <c r="F23" s="13"/>
      <c r="G23" s="13"/>
      <c r="H23" s="16"/>
    </row>
    <row r="24" spans="1:8">
      <c r="A24" s="99" t="s">
        <v>141</v>
      </c>
      <c r="B24" s="15" t="s">
        <v>134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137</v>
      </c>
      <c r="C27" s="10"/>
      <c r="D27" s="12">
        <v>6169.6605600612002</v>
      </c>
      <c r="E27" s="13"/>
      <c r="F27" s="13"/>
      <c r="G27" s="13"/>
      <c r="H27" s="16"/>
    </row>
    <row r="28" spans="1:8">
      <c r="A28" s="95" t="s">
        <v>112</v>
      </c>
      <c r="B28" s="96"/>
      <c r="C28" s="99" t="s">
        <v>138</v>
      </c>
      <c r="D28" s="17">
        <v>6169.6605600612002</v>
      </c>
      <c r="E28" s="13">
        <v>8.3000000000000007</v>
      </c>
      <c r="F28" s="13" t="s">
        <v>139</v>
      </c>
      <c r="G28" s="17">
        <v>743.33259759774</v>
      </c>
      <c r="H28" s="16"/>
    </row>
    <row r="29" spans="1:8">
      <c r="A29" s="101">
        <v>1</v>
      </c>
      <c r="B29" s="15" t="s">
        <v>134</v>
      </c>
      <c r="C29" s="99"/>
      <c r="D29" s="17">
        <v>0</v>
      </c>
      <c r="E29" s="13"/>
      <c r="F29" s="13"/>
      <c r="G29" s="13"/>
      <c r="H29" s="100" t="s">
        <v>40</v>
      </c>
    </row>
    <row r="30" spans="1:8">
      <c r="A30" s="99"/>
      <c r="B30" s="15" t="s">
        <v>135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137</v>
      </c>
      <c r="C32" s="99"/>
      <c r="D32" s="17">
        <v>6169.6605600612002</v>
      </c>
      <c r="E32" s="13"/>
      <c r="F32" s="13"/>
      <c r="G32" s="13"/>
      <c r="H32" s="100"/>
    </row>
    <row r="33" spans="1:8">
      <c r="A33" s="99" t="s">
        <v>142</v>
      </c>
      <c r="B33" s="15" t="s">
        <v>134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135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136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137</v>
      </c>
      <c r="C36" s="10"/>
      <c r="D36" s="12">
        <v>7206.1822991915997</v>
      </c>
      <c r="E36" s="13"/>
      <c r="F36" s="13"/>
      <c r="G36" s="13"/>
      <c r="H36" s="16"/>
    </row>
    <row r="37" spans="1:8">
      <c r="A37" s="95" t="s">
        <v>112</v>
      </c>
      <c r="B37" s="96"/>
      <c r="C37" s="99" t="s">
        <v>143</v>
      </c>
      <c r="D37" s="17">
        <v>1036.5217391304</v>
      </c>
      <c r="E37" s="13">
        <v>0.08</v>
      </c>
      <c r="F37" s="13" t="s">
        <v>144</v>
      </c>
      <c r="G37" s="17">
        <v>12956.521739129999</v>
      </c>
      <c r="H37" s="16"/>
    </row>
    <row r="38" spans="1:8">
      <c r="A38" s="101">
        <v>1</v>
      </c>
      <c r="B38" s="15" t="s">
        <v>134</v>
      </c>
      <c r="C38" s="99"/>
      <c r="D38" s="17">
        <v>0</v>
      </c>
      <c r="E38" s="13"/>
      <c r="F38" s="13"/>
      <c r="G38" s="13"/>
      <c r="H38" s="100" t="s">
        <v>145</v>
      </c>
    </row>
    <row r="39" spans="1:8">
      <c r="A39" s="99"/>
      <c r="B39" s="15" t="s">
        <v>135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136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137</v>
      </c>
      <c r="C41" s="99"/>
      <c r="D41" s="17">
        <v>1036.5217391304</v>
      </c>
      <c r="E41" s="13"/>
      <c r="F41" s="13"/>
      <c r="G41" s="13"/>
      <c r="H41" s="100"/>
    </row>
    <row r="42" spans="1:8" ht="24.6">
      <c r="A42" s="97" t="s">
        <v>42</v>
      </c>
      <c r="B42" s="94"/>
      <c r="C42" s="10"/>
      <c r="D42" s="12">
        <v>795.52057808135999</v>
      </c>
      <c r="E42" s="13"/>
      <c r="F42" s="13"/>
      <c r="G42" s="13"/>
      <c r="H42" s="16"/>
    </row>
    <row r="43" spans="1:8">
      <c r="A43" s="99" t="s">
        <v>146</v>
      </c>
      <c r="B43" s="15" t="s">
        <v>134</v>
      </c>
      <c r="C43" s="10"/>
      <c r="D43" s="12">
        <v>744.79875498480999</v>
      </c>
      <c r="E43" s="13"/>
      <c r="F43" s="13"/>
      <c r="G43" s="13"/>
      <c r="H43" s="16"/>
    </row>
    <row r="44" spans="1:8">
      <c r="A44" s="99"/>
      <c r="B44" s="15" t="s">
        <v>135</v>
      </c>
      <c r="C44" s="10"/>
      <c r="D44" s="12">
        <v>50.721823096545002</v>
      </c>
      <c r="E44" s="13"/>
      <c r="F44" s="13"/>
      <c r="G44" s="13"/>
      <c r="H44" s="16"/>
    </row>
    <row r="45" spans="1:8">
      <c r="A45" s="99"/>
      <c r="B45" s="15" t="s">
        <v>136</v>
      </c>
      <c r="C45" s="10"/>
      <c r="D45" s="12">
        <v>0</v>
      </c>
      <c r="E45" s="13"/>
      <c r="F45" s="13"/>
      <c r="G45" s="13"/>
      <c r="H45" s="16"/>
    </row>
    <row r="46" spans="1:8">
      <c r="A46" s="99"/>
      <c r="B46" s="15" t="s">
        <v>137</v>
      </c>
      <c r="C46" s="10"/>
      <c r="D46" s="12">
        <v>0</v>
      </c>
      <c r="E46" s="13"/>
      <c r="F46" s="13"/>
      <c r="G46" s="13"/>
      <c r="H46" s="16"/>
    </row>
    <row r="47" spans="1:8">
      <c r="A47" s="95" t="s">
        <v>116</v>
      </c>
      <c r="B47" s="96"/>
      <c r="C47" s="99" t="s">
        <v>147</v>
      </c>
      <c r="D47" s="17">
        <v>795.52057808135999</v>
      </c>
      <c r="E47" s="13">
        <v>0.08</v>
      </c>
      <c r="F47" s="13" t="s">
        <v>139</v>
      </c>
      <c r="G47" s="17">
        <v>9944.007226017</v>
      </c>
      <c r="H47" s="16"/>
    </row>
    <row r="48" spans="1:8">
      <c r="A48" s="101">
        <v>1</v>
      </c>
      <c r="B48" s="15" t="s">
        <v>134</v>
      </c>
      <c r="C48" s="99"/>
      <c r="D48" s="17">
        <v>744.79875498480999</v>
      </c>
      <c r="E48" s="13"/>
      <c r="F48" s="13"/>
      <c r="G48" s="13"/>
      <c r="H48" s="100" t="s">
        <v>42</v>
      </c>
    </row>
    <row r="49" spans="1:8">
      <c r="A49" s="99"/>
      <c r="B49" s="15" t="s">
        <v>135</v>
      </c>
      <c r="C49" s="99"/>
      <c r="D49" s="17">
        <v>50.721823096545002</v>
      </c>
      <c r="E49" s="13"/>
      <c r="F49" s="13"/>
      <c r="G49" s="13"/>
      <c r="H49" s="100"/>
    </row>
    <row r="50" spans="1:8">
      <c r="A50" s="99"/>
      <c r="B50" s="15" t="s">
        <v>136</v>
      </c>
      <c r="C50" s="99"/>
      <c r="D50" s="17">
        <v>0</v>
      </c>
      <c r="E50" s="13"/>
      <c r="F50" s="13"/>
      <c r="G50" s="13"/>
      <c r="H50" s="100"/>
    </row>
    <row r="51" spans="1:8">
      <c r="A51" s="99"/>
      <c r="B51" s="15" t="s">
        <v>137</v>
      </c>
      <c r="C51" s="99"/>
      <c r="D51" s="17">
        <v>0</v>
      </c>
      <c r="E51" s="13"/>
      <c r="F51" s="13"/>
      <c r="G51" s="13"/>
      <c r="H51" s="100"/>
    </row>
    <row r="52" spans="1:8" ht="24.6">
      <c r="A52" s="97" t="s">
        <v>73</v>
      </c>
      <c r="B52" s="94"/>
      <c r="C52" s="10"/>
      <c r="D52" s="12">
        <v>2.4189244993880998</v>
      </c>
      <c r="E52" s="13"/>
      <c r="F52" s="13"/>
      <c r="G52" s="13"/>
      <c r="H52" s="16"/>
    </row>
    <row r="53" spans="1:8">
      <c r="A53" s="99" t="s">
        <v>148</v>
      </c>
      <c r="B53" s="15" t="s">
        <v>134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135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136</v>
      </c>
      <c r="C55" s="10"/>
      <c r="D55" s="12">
        <v>0</v>
      </c>
      <c r="E55" s="13"/>
      <c r="F55" s="13"/>
      <c r="G55" s="13"/>
      <c r="H55" s="16"/>
    </row>
    <row r="56" spans="1:8">
      <c r="A56" s="99"/>
      <c r="B56" s="15" t="s">
        <v>137</v>
      </c>
      <c r="C56" s="10"/>
      <c r="D56" s="12">
        <v>2.4189244993880998</v>
      </c>
      <c r="E56" s="13"/>
      <c r="F56" s="13"/>
      <c r="G56" s="13"/>
      <c r="H56" s="16"/>
    </row>
    <row r="57" spans="1:8">
      <c r="A57" s="95" t="s">
        <v>118</v>
      </c>
      <c r="B57" s="96"/>
      <c r="C57" s="99" t="s">
        <v>147</v>
      </c>
      <c r="D57" s="17">
        <v>2.4189244993880998</v>
      </c>
      <c r="E57" s="13">
        <v>0.08</v>
      </c>
      <c r="F57" s="13" t="s">
        <v>139</v>
      </c>
      <c r="G57" s="17">
        <v>30.236556242351998</v>
      </c>
      <c r="H57" s="16"/>
    </row>
    <row r="58" spans="1:8">
      <c r="A58" s="101">
        <v>1</v>
      </c>
      <c r="B58" s="15" t="s">
        <v>134</v>
      </c>
      <c r="C58" s="99"/>
      <c r="D58" s="17">
        <v>0</v>
      </c>
      <c r="E58" s="13"/>
      <c r="F58" s="13"/>
      <c r="G58" s="13"/>
      <c r="H58" s="100" t="s">
        <v>42</v>
      </c>
    </row>
    <row r="59" spans="1:8">
      <c r="A59" s="99"/>
      <c r="B59" s="15" t="s">
        <v>135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136</v>
      </c>
      <c r="C60" s="99"/>
      <c r="D60" s="17">
        <v>0</v>
      </c>
      <c r="E60" s="13"/>
      <c r="F60" s="13"/>
      <c r="G60" s="13"/>
      <c r="H60" s="100"/>
    </row>
    <row r="61" spans="1:8">
      <c r="A61" s="99"/>
      <c r="B61" s="15" t="s">
        <v>137</v>
      </c>
      <c r="C61" s="99"/>
      <c r="D61" s="17">
        <v>2.4189244993880998</v>
      </c>
      <c r="E61" s="13"/>
      <c r="F61" s="13"/>
      <c r="G61" s="13"/>
      <c r="H61" s="100"/>
    </row>
    <row r="62" spans="1:8" ht="24.6">
      <c r="A62" s="97" t="s">
        <v>85</v>
      </c>
      <c r="B62" s="94"/>
      <c r="C62" s="10"/>
      <c r="D62" s="12">
        <v>45.854220039765003</v>
      </c>
      <c r="E62" s="13"/>
      <c r="F62" s="13"/>
      <c r="G62" s="13"/>
      <c r="H62" s="16"/>
    </row>
    <row r="63" spans="1:8">
      <c r="A63" s="99" t="s">
        <v>149</v>
      </c>
      <c r="B63" s="15" t="s">
        <v>134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135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136</v>
      </c>
      <c r="C65" s="10"/>
      <c r="D65" s="12">
        <v>0</v>
      </c>
      <c r="E65" s="13"/>
      <c r="F65" s="13"/>
      <c r="G65" s="13"/>
      <c r="H65" s="16"/>
    </row>
    <row r="66" spans="1:8">
      <c r="A66" s="99"/>
      <c r="B66" s="15" t="s">
        <v>137</v>
      </c>
      <c r="C66" s="10"/>
      <c r="D66" s="12">
        <v>45.854220039765003</v>
      </c>
      <c r="E66" s="13"/>
      <c r="F66" s="13"/>
      <c r="G66" s="13"/>
      <c r="H66" s="16"/>
    </row>
    <row r="67" spans="1:8">
      <c r="A67" s="95" t="s">
        <v>85</v>
      </c>
      <c r="B67" s="96"/>
      <c r="C67" s="99" t="s">
        <v>147</v>
      </c>
      <c r="D67" s="17">
        <v>45.854220039765003</v>
      </c>
      <c r="E67" s="13">
        <v>0.08</v>
      </c>
      <c r="F67" s="13" t="s">
        <v>139</v>
      </c>
      <c r="G67" s="17">
        <v>573.17775049705995</v>
      </c>
      <c r="H67" s="16"/>
    </row>
    <row r="68" spans="1:8">
      <c r="A68" s="101">
        <v>1</v>
      </c>
      <c r="B68" s="15" t="s">
        <v>134</v>
      </c>
      <c r="C68" s="99"/>
      <c r="D68" s="17">
        <v>0</v>
      </c>
      <c r="E68" s="13"/>
      <c r="F68" s="13"/>
      <c r="G68" s="13"/>
      <c r="H68" s="100" t="s">
        <v>42</v>
      </c>
    </row>
    <row r="69" spans="1:8">
      <c r="A69" s="99"/>
      <c r="B69" s="15" t="s">
        <v>135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136</v>
      </c>
      <c r="C70" s="99"/>
      <c r="D70" s="17">
        <v>0</v>
      </c>
      <c r="E70" s="13"/>
      <c r="F70" s="13"/>
      <c r="G70" s="13"/>
      <c r="H70" s="100"/>
    </row>
    <row r="71" spans="1:8">
      <c r="A71" s="99"/>
      <c r="B71" s="15" t="s">
        <v>137</v>
      </c>
      <c r="C71" s="99"/>
      <c r="D71" s="17">
        <v>45.854220039765003</v>
      </c>
      <c r="E71" s="13"/>
      <c r="F71" s="13"/>
      <c r="G71" s="13"/>
      <c r="H71" s="100"/>
    </row>
    <row r="72" spans="1:8" ht="24.6">
      <c r="A72" s="97" t="s">
        <v>121</v>
      </c>
      <c r="B72" s="94"/>
      <c r="C72" s="10"/>
      <c r="D72" s="12">
        <v>3120</v>
      </c>
      <c r="E72" s="13"/>
      <c r="F72" s="13"/>
      <c r="G72" s="13"/>
      <c r="H72" s="16"/>
    </row>
    <row r="73" spans="1:8">
      <c r="A73" s="99" t="s">
        <v>150</v>
      </c>
      <c r="B73" s="15" t="s">
        <v>134</v>
      </c>
      <c r="C73" s="10"/>
      <c r="D73" s="12">
        <v>3120</v>
      </c>
      <c r="E73" s="13"/>
      <c r="F73" s="13"/>
      <c r="G73" s="13"/>
      <c r="H73" s="16"/>
    </row>
    <row r="74" spans="1:8">
      <c r="A74" s="99"/>
      <c r="B74" s="15" t="s">
        <v>135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136</v>
      </c>
      <c r="C75" s="10"/>
      <c r="D75" s="12">
        <v>0</v>
      </c>
      <c r="E75" s="13"/>
      <c r="F75" s="13"/>
      <c r="G75" s="13"/>
      <c r="H75" s="16"/>
    </row>
    <row r="76" spans="1:8">
      <c r="A76" s="99"/>
      <c r="B76" s="15" t="s">
        <v>137</v>
      </c>
      <c r="C76" s="10"/>
      <c r="D76" s="12">
        <v>0</v>
      </c>
      <c r="E76" s="13"/>
      <c r="F76" s="13"/>
      <c r="G76" s="13"/>
      <c r="H76" s="16"/>
    </row>
    <row r="77" spans="1:8">
      <c r="A77" s="95" t="s">
        <v>123</v>
      </c>
      <c r="B77" s="96"/>
      <c r="C77" s="99" t="s">
        <v>143</v>
      </c>
      <c r="D77" s="17">
        <v>3120</v>
      </c>
      <c r="E77" s="13">
        <v>0.08</v>
      </c>
      <c r="F77" s="13" t="s">
        <v>144</v>
      </c>
      <c r="G77" s="17">
        <v>39000</v>
      </c>
      <c r="H77" s="16"/>
    </row>
    <row r="78" spans="1:8">
      <c r="A78" s="101">
        <v>1</v>
      </c>
      <c r="B78" s="15" t="s">
        <v>134</v>
      </c>
      <c r="C78" s="99"/>
      <c r="D78" s="17">
        <v>3120</v>
      </c>
      <c r="E78" s="13"/>
      <c r="F78" s="13"/>
      <c r="G78" s="13"/>
      <c r="H78" s="100" t="s">
        <v>145</v>
      </c>
    </row>
    <row r="79" spans="1:8">
      <c r="A79" s="99"/>
      <c r="B79" s="15" t="s">
        <v>135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136</v>
      </c>
      <c r="C80" s="99"/>
      <c r="D80" s="17">
        <v>0</v>
      </c>
      <c r="E80" s="13"/>
      <c r="F80" s="13"/>
      <c r="G80" s="13"/>
      <c r="H80" s="100"/>
    </row>
    <row r="81" spans="1:8">
      <c r="A81" s="99"/>
      <c r="B81" s="15" t="s">
        <v>137</v>
      </c>
      <c r="C81" s="99"/>
      <c r="D81" s="17">
        <v>0</v>
      </c>
      <c r="E81" s="13"/>
      <c r="F81" s="13"/>
      <c r="G81" s="13"/>
      <c r="H81" s="100"/>
    </row>
    <row r="82" spans="1:8">
      <c r="A82" s="18"/>
      <c r="C82" s="18"/>
      <c r="D82" s="7"/>
      <c r="E82" s="7"/>
      <c r="F82" s="7"/>
      <c r="G82" s="7"/>
      <c r="H82" s="19"/>
    </row>
    <row r="84" spans="1:8">
      <c r="A84" s="98" t="s">
        <v>151</v>
      </c>
      <c r="B84" s="98"/>
      <c r="C84" s="98"/>
      <c r="D84" s="98"/>
      <c r="E84" s="98"/>
      <c r="F84" s="98"/>
      <c r="G84" s="98"/>
      <c r="H84" s="98"/>
    </row>
    <row r="85" spans="1:8">
      <c r="A85" s="98" t="s">
        <v>152</v>
      </c>
      <c r="B85" s="98"/>
      <c r="C85" s="98"/>
      <c r="D85" s="98"/>
      <c r="E85" s="98"/>
      <c r="F85" s="98"/>
      <c r="G85" s="98"/>
      <c r="H85" s="98"/>
    </row>
  </sheetData>
  <mergeCells count="49">
    <mergeCell ref="H58:H61"/>
    <mergeCell ref="H68:H71"/>
    <mergeCell ref="H78:H81"/>
    <mergeCell ref="H9:H12"/>
    <mergeCell ref="H19:H22"/>
    <mergeCell ref="H29:H32"/>
    <mergeCell ref="H38:H41"/>
    <mergeCell ref="H48:H51"/>
    <mergeCell ref="A78:A81"/>
    <mergeCell ref="C8:C12"/>
    <mergeCell ref="C18:C22"/>
    <mergeCell ref="C28:C32"/>
    <mergeCell ref="C37:C41"/>
    <mergeCell ref="C47:C51"/>
    <mergeCell ref="C57:C61"/>
    <mergeCell ref="C67:C71"/>
    <mergeCell ref="C77:C81"/>
    <mergeCell ref="A84:H84"/>
    <mergeCell ref="A85:H85"/>
    <mergeCell ref="A4:A7"/>
    <mergeCell ref="A9:A12"/>
    <mergeCell ref="A14:A17"/>
    <mergeCell ref="A19:A22"/>
    <mergeCell ref="A24:A27"/>
    <mergeCell ref="A29:A32"/>
    <mergeCell ref="A33:A36"/>
    <mergeCell ref="A38:A41"/>
    <mergeCell ref="A43:A46"/>
    <mergeCell ref="A48:A51"/>
    <mergeCell ref="A53:A56"/>
    <mergeCell ref="A58:A61"/>
    <mergeCell ref="A63:A66"/>
    <mergeCell ref="A68:A71"/>
    <mergeCell ref="A57:B57"/>
    <mergeCell ref="A62:B62"/>
    <mergeCell ref="A67:B67"/>
    <mergeCell ref="A72:B72"/>
    <mergeCell ref="A77:B77"/>
    <mergeCell ref="A73:A76"/>
    <mergeCell ref="A28:B28"/>
    <mergeCell ref="A37:B37"/>
    <mergeCell ref="A42:B42"/>
    <mergeCell ref="A47:B47"/>
    <mergeCell ref="A52:B5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153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  <c r="F3" s="2" t="s">
        <v>159</v>
      </c>
      <c r="G3" s="2" t="s">
        <v>160</v>
      </c>
      <c r="H3" s="2" t="s">
        <v>161</v>
      </c>
    </row>
    <row r="4" spans="1:8" ht="39" customHeight="1">
      <c r="A4" s="3" t="s">
        <v>166</v>
      </c>
      <c r="B4" s="4" t="s">
        <v>139</v>
      </c>
      <c r="C4" s="5">
        <v>28.455876068376</v>
      </c>
      <c r="D4" s="5">
        <v>222.07854046447</v>
      </c>
      <c r="E4" s="4">
        <v>6</v>
      </c>
      <c r="F4" s="3" t="s">
        <v>166</v>
      </c>
      <c r="G4" s="5">
        <v>6319.4394249028001</v>
      </c>
      <c r="H4" s="6" t="s">
        <v>168</v>
      </c>
    </row>
    <row r="5" spans="1:8" ht="39" hidden="1" customHeight="1">
      <c r="A5" s="3" t="s">
        <v>162</v>
      </c>
      <c r="B5" s="4" t="s">
        <v>163</v>
      </c>
      <c r="C5" s="5">
        <v>195.08547008547001</v>
      </c>
      <c r="D5" s="5">
        <v>25.632087662364999</v>
      </c>
      <c r="E5" s="4">
        <v>10</v>
      </c>
      <c r="F5" s="3" t="s">
        <v>162</v>
      </c>
      <c r="G5" s="5">
        <v>5000.4478708844999</v>
      </c>
      <c r="H5" s="6"/>
    </row>
    <row r="6" spans="1:8" ht="39" hidden="1" customHeight="1">
      <c r="A6" s="3" t="s">
        <v>164</v>
      </c>
      <c r="B6" s="4" t="s">
        <v>163</v>
      </c>
      <c r="C6" s="5">
        <v>97.542735042735004</v>
      </c>
      <c r="D6" s="5">
        <v>997.73280243982003</v>
      </c>
      <c r="E6" s="4">
        <v>10</v>
      </c>
      <c r="F6" s="3" t="s">
        <v>164</v>
      </c>
      <c r="G6" s="5">
        <v>97321.586391833</v>
      </c>
      <c r="H6" s="6"/>
    </row>
    <row r="7" spans="1:8" ht="39" customHeight="1">
      <c r="A7" s="3" t="s">
        <v>167</v>
      </c>
      <c r="B7" s="4" t="s">
        <v>139</v>
      </c>
      <c r="C7" s="5">
        <v>0.114875</v>
      </c>
      <c r="D7" s="5">
        <v>5103.9171675885</v>
      </c>
      <c r="E7" s="4">
        <v>6</v>
      </c>
      <c r="F7" s="3" t="s">
        <v>167</v>
      </c>
      <c r="G7" s="5">
        <v>586.31248462673</v>
      </c>
      <c r="H7" s="6" t="s">
        <v>169</v>
      </c>
    </row>
    <row r="8" spans="1:8" ht="39" customHeight="1">
      <c r="A8" s="3" t="s">
        <v>165</v>
      </c>
      <c r="B8" s="4" t="s">
        <v>139</v>
      </c>
      <c r="C8" s="5">
        <v>3.3500000000000002E-2</v>
      </c>
      <c r="D8" s="5">
        <v>818.22700652441995</v>
      </c>
      <c r="E8" s="4">
        <v>6</v>
      </c>
      <c r="F8" s="3" t="s">
        <v>165</v>
      </c>
      <c r="G8" s="5">
        <v>27.410604718567999</v>
      </c>
      <c r="H8" s="6" t="s">
        <v>170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172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64790.814096244998</v>
      </c>
      <c r="E25" s="41">
        <v>1126.3130316412</v>
      </c>
      <c r="F25" s="41">
        <v>0</v>
      </c>
      <c r="G25" s="41">
        <v>0</v>
      </c>
      <c r="H25" s="41">
        <v>65917.127127886997</v>
      </c>
    </row>
    <row r="26" spans="1:8" ht="31.2">
      <c r="A26" s="2">
        <v>2</v>
      </c>
      <c r="B26" s="2" t="s">
        <v>41</v>
      </c>
      <c r="C26" s="42" t="s">
        <v>42</v>
      </c>
      <c r="D26" s="41">
        <v>744.79875498480999</v>
      </c>
      <c r="E26" s="41">
        <v>50.721823096545002</v>
      </c>
      <c r="F26" s="41">
        <v>0</v>
      </c>
      <c r="G26" s="41">
        <v>0</v>
      </c>
      <c r="H26" s="41">
        <v>795.52057808135999</v>
      </c>
    </row>
    <row r="27" spans="1:8">
      <c r="A27" s="2">
        <v>3</v>
      </c>
      <c r="B27" s="2" t="s">
        <v>43</v>
      </c>
      <c r="C27" s="42" t="s">
        <v>44</v>
      </c>
      <c r="D27" s="41">
        <v>3120</v>
      </c>
      <c r="E27" s="41">
        <v>0</v>
      </c>
      <c r="F27" s="41">
        <v>0</v>
      </c>
      <c r="G27" s="41">
        <v>0</v>
      </c>
      <c r="H27" s="41">
        <v>3120</v>
      </c>
    </row>
    <row r="28" spans="1:8">
      <c r="A28" s="2"/>
      <c r="B28" s="33"/>
      <c r="C28" s="33" t="s">
        <v>45</v>
      </c>
      <c r="D28" s="41">
        <v>68655.612851230006</v>
      </c>
      <c r="E28" s="41">
        <v>1177.0348547378001</v>
      </c>
      <c r="F28" s="41">
        <v>0</v>
      </c>
      <c r="G28" s="41">
        <v>0</v>
      </c>
      <c r="H28" s="41">
        <v>69832.647705968004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68655.612851230006</v>
      </c>
      <c r="E44" s="41">
        <v>1177.0348547378001</v>
      </c>
      <c r="F44" s="41">
        <v>0</v>
      </c>
      <c r="G44" s="41">
        <v>0</v>
      </c>
      <c r="H44" s="41">
        <v>69832.647705968004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1619.7703524061001</v>
      </c>
      <c r="E46" s="41">
        <v>28.157825791031001</v>
      </c>
      <c r="F46" s="41">
        <v>0</v>
      </c>
      <c r="G46" s="41">
        <v>0</v>
      </c>
      <c r="H46" s="41">
        <v>1647.9281781971999</v>
      </c>
    </row>
    <row r="47" spans="1:8" ht="31.2">
      <c r="A47" s="2">
        <v>5</v>
      </c>
      <c r="B47" s="2" t="s">
        <v>58</v>
      </c>
      <c r="C47" s="42" t="s">
        <v>60</v>
      </c>
      <c r="D47" s="41">
        <v>14.895975099696001</v>
      </c>
      <c r="E47" s="41">
        <v>1.0144364619309001</v>
      </c>
      <c r="F47" s="41">
        <v>0</v>
      </c>
      <c r="G47" s="41">
        <v>0</v>
      </c>
      <c r="H47" s="41">
        <v>15.910411561627001</v>
      </c>
    </row>
    <row r="48" spans="1:8" ht="31.2">
      <c r="A48" s="2">
        <v>6</v>
      </c>
      <c r="B48" s="2" t="s">
        <v>58</v>
      </c>
      <c r="C48" s="42" t="s">
        <v>61</v>
      </c>
      <c r="D48" s="41">
        <v>62.4</v>
      </c>
      <c r="E48" s="41">
        <v>0</v>
      </c>
      <c r="F48" s="41">
        <v>0</v>
      </c>
      <c r="G48" s="41">
        <v>0</v>
      </c>
      <c r="H48" s="41">
        <v>62.4</v>
      </c>
    </row>
    <row r="49" spans="1:8">
      <c r="A49" s="2"/>
      <c r="B49" s="33"/>
      <c r="C49" s="33" t="s">
        <v>62</v>
      </c>
      <c r="D49" s="41">
        <v>1697.0663275058</v>
      </c>
      <c r="E49" s="41">
        <v>29.172262252961001</v>
      </c>
      <c r="F49" s="41">
        <v>0</v>
      </c>
      <c r="G49" s="41">
        <v>0</v>
      </c>
      <c r="H49" s="41">
        <v>1726.2385897587999</v>
      </c>
    </row>
    <row r="50" spans="1:8">
      <c r="A50" s="2"/>
      <c r="B50" s="33"/>
      <c r="C50" s="33" t="s">
        <v>63</v>
      </c>
      <c r="D50" s="41">
        <v>70352.679178735998</v>
      </c>
      <c r="E50" s="41">
        <v>1206.2071169906999</v>
      </c>
      <c r="F50" s="41">
        <v>0</v>
      </c>
      <c r="G50" s="41">
        <v>0</v>
      </c>
      <c r="H50" s="41">
        <v>71558.886295727003</v>
      </c>
    </row>
    <row r="51" spans="1:8">
      <c r="A51" s="2"/>
      <c r="B51" s="33"/>
      <c r="C51" s="33" t="s">
        <v>64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65</v>
      </c>
      <c r="C52" s="48" t="s">
        <v>40</v>
      </c>
      <c r="D52" s="41">
        <v>0</v>
      </c>
      <c r="E52" s="41">
        <v>0</v>
      </c>
      <c r="F52" s="41">
        <v>0</v>
      </c>
      <c r="G52" s="41">
        <v>1547.9850490847</v>
      </c>
      <c r="H52" s="41">
        <v>1547.9850490847</v>
      </c>
    </row>
    <row r="53" spans="1:8" ht="31.2">
      <c r="A53" s="2">
        <v>8</v>
      </c>
      <c r="B53" s="2" t="s">
        <v>66</v>
      </c>
      <c r="C53" s="48" t="s">
        <v>67</v>
      </c>
      <c r="D53" s="41">
        <v>1733.3162541098</v>
      </c>
      <c r="E53" s="41">
        <v>30.131689378981001</v>
      </c>
      <c r="F53" s="41">
        <v>0</v>
      </c>
      <c r="G53" s="41">
        <v>0</v>
      </c>
      <c r="H53" s="41">
        <v>1763.4479434888001</v>
      </c>
    </row>
    <row r="54" spans="1:8">
      <c r="A54" s="2">
        <v>9</v>
      </c>
      <c r="B54" s="2" t="s">
        <v>68</v>
      </c>
      <c r="C54" s="48" t="s">
        <v>69</v>
      </c>
      <c r="D54" s="41">
        <v>0</v>
      </c>
      <c r="E54" s="41">
        <v>0</v>
      </c>
      <c r="F54" s="41">
        <v>0</v>
      </c>
      <c r="G54" s="41">
        <v>1477.5194038919999</v>
      </c>
      <c r="H54" s="41">
        <v>1477.5194038919999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510.45678523244999</v>
      </c>
      <c r="H55" s="41">
        <v>510.45678523244999</v>
      </c>
    </row>
    <row r="56" spans="1:8">
      <c r="A56" s="2">
        <v>11</v>
      </c>
      <c r="B56" s="2"/>
      <c r="C56" s="48" t="s">
        <v>71</v>
      </c>
      <c r="D56" s="41">
        <v>0</v>
      </c>
      <c r="E56" s="41">
        <v>0</v>
      </c>
      <c r="F56" s="41">
        <v>0</v>
      </c>
      <c r="G56" s="41">
        <v>356.37126577124002</v>
      </c>
      <c r="H56" s="41">
        <v>356.37126577124002</v>
      </c>
    </row>
    <row r="57" spans="1:8">
      <c r="A57" s="2">
        <v>12</v>
      </c>
      <c r="B57" s="2" t="s">
        <v>72</v>
      </c>
      <c r="C57" s="48" t="s">
        <v>73</v>
      </c>
      <c r="D57" s="41">
        <v>0</v>
      </c>
      <c r="E57" s="41">
        <v>0</v>
      </c>
      <c r="F57" s="41">
        <v>0</v>
      </c>
      <c r="G57" s="41">
        <v>2.4189244993880998</v>
      </c>
      <c r="H57" s="41">
        <v>2.4189244993880998</v>
      </c>
    </row>
    <row r="58" spans="1:8" ht="31.2">
      <c r="A58" s="2">
        <v>13</v>
      </c>
      <c r="B58" s="2" t="s">
        <v>66</v>
      </c>
      <c r="C58" s="48" t="s">
        <v>74</v>
      </c>
      <c r="D58" s="41">
        <v>19.828032455205999</v>
      </c>
      <c r="E58" s="41">
        <v>1.3503163744761999</v>
      </c>
      <c r="F58" s="41">
        <v>0</v>
      </c>
      <c r="G58" s="41">
        <v>0</v>
      </c>
      <c r="H58" s="41">
        <v>21.178348829682001</v>
      </c>
    </row>
    <row r="59" spans="1:8" ht="31.2">
      <c r="A59" s="2">
        <v>14</v>
      </c>
      <c r="B59" s="2" t="s">
        <v>66</v>
      </c>
      <c r="C59" s="48" t="s">
        <v>75</v>
      </c>
      <c r="D59" s="41">
        <v>83.060640000000006</v>
      </c>
      <c r="E59" s="41">
        <v>0</v>
      </c>
      <c r="F59" s="41">
        <v>0</v>
      </c>
      <c r="G59" s="41">
        <v>0</v>
      </c>
      <c r="H59" s="41">
        <v>83.060640000000006</v>
      </c>
    </row>
    <row r="60" spans="1:8">
      <c r="A60" s="2"/>
      <c r="B60" s="33"/>
      <c r="C60" s="33" t="s">
        <v>76</v>
      </c>
      <c r="D60" s="41">
        <v>1836.2049265651001</v>
      </c>
      <c r="E60" s="41">
        <v>31.482005753456999</v>
      </c>
      <c r="F60" s="41">
        <v>0</v>
      </c>
      <c r="G60" s="41">
        <v>3894.7514284797999</v>
      </c>
      <c r="H60" s="41">
        <v>5762.4383607984</v>
      </c>
    </row>
    <row r="61" spans="1:8">
      <c r="A61" s="2"/>
      <c r="B61" s="33"/>
      <c r="C61" s="33" t="s">
        <v>77</v>
      </c>
      <c r="D61" s="41">
        <v>72188.884105300996</v>
      </c>
      <c r="E61" s="41">
        <v>1237.6891227441999</v>
      </c>
      <c r="F61" s="41">
        <v>0</v>
      </c>
      <c r="G61" s="41">
        <v>3894.7514284797999</v>
      </c>
      <c r="H61" s="41">
        <v>77321.324656525001</v>
      </c>
    </row>
    <row r="62" spans="1:8" ht="31.5" customHeight="1">
      <c r="A62" s="2"/>
      <c r="B62" s="33"/>
      <c r="C62" s="33" t="s">
        <v>78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79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80</v>
      </c>
      <c r="D65" s="41">
        <v>72188.884105300996</v>
      </c>
      <c r="E65" s="41">
        <v>1237.6891227441999</v>
      </c>
      <c r="F65" s="41">
        <v>0</v>
      </c>
      <c r="G65" s="41">
        <v>3894.7514284797999</v>
      </c>
      <c r="H65" s="41">
        <v>77321.324656525001</v>
      </c>
    </row>
    <row r="66" spans="1:8" ht="157.5" customHeight="1">
      <c r="A66" s="2"/>
      <c r="B66" s="33"/>
      <c r="C66" s="33" t="s">
        <v>81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82</v>
      </c>
      <c r="C67" s="48" t="s">
        <v>83</v>
      </c>
      <c r="D67" s="41">
        <v>0</v>
      </c>
      <c r="E67" s="41">
        <v>0</v>
      </c>
      <c r="F67" s="41">
        <v>0</v>
      </c>
      <c r="G67" s="41">
        <v>6169.6605600612002</v>
      </c>
      <c r="H67" s="41">
        <v>6169.6605600612002</v>
      </c>
    </row>
    <row r="68" spans="1:8">
      <c r="A68" s="2">
        <v>16</v>
      </c>
      <c r="B68" s="2" t="s">
        <v>84</v>
      </c>
      <c r="C68" s="48" t="s">
        <v>85</v>
      </c>
      <c r="D68" s="41">
        <v>0</v>
      </c>
      <c r="E68" s="41">
        <v>0</v>
      </c>
      <c r="F68" s="41">
        <v>0</v>
      </c>
      <c r="G68" s="41">
        <v>45.854220039765003</v>
      </c>
      <c r="H68" s="41">
        <v>45.854220039765003</v>
      </c>
    </row>
    <row r="69" spans="1:8">
      <c r="A69" s="2">
        <v>17</v>
      </c>
      <c r="B69" s="2" t="s">
        <v>86</v>
      </c>
      <c r="C69" s="48" t="s">
        <v>85</v>
      </c>
      <c r="D69" s="41">
        <v>0</v>
      </c>
      <c r="E69" s="41">
        <v>0</v>
      </c>
      <c r="F69" s="41">
        <v>0</v>
      </c>
      <c r="G69" s="41">
        <v>1036.2698900508001</v>
      </c>
      <c r="H69" s="41">
        <v>1036.2698900508001</v>
      </c>
    </row>
    <row r="70" spans="1:8">
      <c r="A70" s="2"/>
      <c r="B70" s="33"/>
      <c r="C70" s="33" t="s">
        <v>87</v>
      </c>
      <c r="D70" s="41">
        <v>0</v>
      </c>
      <c r="E70" s="41">
        <v>0</v>
      </c>
      <c r="F70" s="41">
        <v>0</v>
      </c>
      <c r="G70" s="41">
        <v>7251.7846701518001</v>
      </c>
      <c r="H70" s="41">
        <v>7251.7846701518001</v>
      </c>
    </row>
    <row r="71" spans="1:8">
      <c r="A71" s="2"/>
      <c r="B71" s="33"/>
      <c r="C71" s="33" t="s">
        <v>88</v>
      </c>
      <c r="D71" s="41">
        <v>72188.884105300996</v>
      </c>
      <c r="E71" s="41">
        <v>1237.6891227441999</v>
      </c>
      <c r="F71" s="41">
        <v>0</v>
      </c>
      <c r="G71" s="41">
        <v>11146.536098631999</v>
      </c>
      <c r="H71" s="41">
        <v>84573.109326677004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90</v>
      </c>
      <c r="C73" s="48" t="s">
        <v>91</v>
      </c>
      <c r="D73" s="41">
        <f>D71*3%</f>
        <v>2165.66652315903</v>
      </c>
      <c r="E73" s="41">
        <f>E71*3%</f>
        <v>37.130673682325998</v>
      </c>
      <c r="F73" s="41">
        <f>F71*3%</f>
        <v>0</v>
      </c>
      <c r="G73" s="41">
        <f>G71*3%</f>
        <v>334.39608295895999</v>
      </c>
      <c r="H73" s="41">
        <f>SUM(D73:G73)</f>
        <v>2537.1932798003199</v>
      </c>
    </row>
    <row r="74" spans="1:8">
      <c r="A74" s="2"/>
      <c r="B74" s="33"/>
      <c r="C74" s="33" t="s">
        <v>92</v>
      </c>
      <c r="D74" s="41">
        <f>D73</f>
        <v>2165.66652315903</v>
      </c>
      <c r="E74" s="41">
        <f>E73</f>
        <v>37.130673682325998</v>
      </c>
      <c r="F74" s="41">
        <f>F73</f>
        <v>0</v>
      </c>
      <c r="G74" s="41">
        <f>G73</f>
        <v>334.39608295895999</v>
      </c>
      <c r="H74" s="41">
        <f>SUM(D74:G74)</f>
        <v>2537.1932798003199</v>
      </c>
    </row>
    <row r="75" spans="1:8">
      <c r="A75" s="2"/>
      <c r="B75" s="33"/>
      <c r="C75" s="33" t="s">
        <v>93</v>
      </c>
      <c r="D75" s="41">
        <f>D74+D71</f>
        <v>74354.550628459998</v>
      </c>
      <c r="E75" s="41">
        <f>E74+E71</f>
        <v>1274.81979642653</v>
      </c>
      <c r="F75" s="41">
        <f>F74+F71</f>
        <v>0</v>
      </c>
      <c r="G75" s="41">
        <f>G74+G71</f>
        <v>11480.932181591001</v>
      </c>
      <c r="H75" s="41">
        <f>SUM(D75:G75)</f>
        <v>87110.302606477504</v>
      </c>
    </row>
    <row r="76" spans="1:8">
      <c r="A76" s="2"/>
      <c r="B76" s="33"/>
      <c r="C76" s="33" t="s">
        <v>94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95</v>
      </c>
      <c r="C77" s="48" t="s">
        <v>96</v>
      </c>
      <c r="D77" s="41">
        <f>D75*20%</f>
        <v>14870.910125692</v>
      </c>
      <c r="E77" s="41">
        <f>E75*20%</f>
        <v>254.96395928530501</v>
      </c>
      <c r="F77" s="41">
        <f>F75*20%</f>
        <v>0</v>
      </c>
      <c r="G77" s="41">
        <f>G75*20%</f>
        <v>2296.1864363181899</v>
      </c>
      <c r="H77" s="41">
        <f>SUM(D77:G77)</f>
        <v>17422.060521295502</v>
      </c>
    </row>
    <row r="78" spans="1:8">
      <c r="A78" s="2"/>
      <c r="B78" s="33"/>
      <c r="C78" s="33" t="s">
        <v>97</v>
      </c>
      <c r="D78" s="41">
        <f>D77</f>
        <v>14870.910125692</v>
      </c>
      <c r="E78" s="41">
        <f>E77</f>
        <v>254.96395928530501</v>
      </c>
      <c r="F78" s="41">
        <f>F77</f>
        <v>0</v>
      </c>
      <c r="G78" s="41">
        <f>G77</f>
        <v>2296.1864363181899</v>
      </c>
      <c r="H78" s="41">
        <f>SUM(D78:G78)</f>
        <v>17422.060521295502</v>
      </c>
    </row>
    <row r="79" spans="1:8">
      <c r="A79" s="2"/>
      <c r="B79" s="33"/>
      <c r="C79" s="33" t="s">
        <v>98</v>
      </c>
      <c r="D79" s="41">
        <f>D78+D75</f>
        <v>89225.460754151994</v>
      </c>
      <c r="E79" s="41">
        <f>E78+E75</f>
        <v>1529.7837557118301</v>
      </c>
      <c r="F79" s="41">
        <f>F78+F75</f>
        <v>0</v>
      </c>
      <c r="G79" s="41">
        <f>G78+G75</f>
        <v>13777.1186179092</v>
      </c>
      <c r="H79" s="41">
        <f>SUM(D79:G79)</f>
        <v>104532.363127773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3715.1270314343001</v>
      </c>
      <c r="E13" s="32">
        <v>2420.4418837689</v>
      </c>
      <c r="F13" s="32">
        <v>0</v>
      </c>
      <c r="G13" s="32">
        <v>0</v>
      </c>
      <c r="H13" s="32">
        <v>6135.5689152032</v>
      </c>
      <c r="J13" s="20"/>
    </row>
    <row r="14" spans="1:14">
      <c r="A14" s="2"/>
      <c r="B14" s="33"/>
      <c r="C14" s="33" t="s">
        <v>106</v>
      </c>
      <c r="D14" s="32">
        <v>3715.1270314343001</v>
      </c>
      <c r="E14" s="32">
        <v>2420.4418837689</v>
      </c>
      <c r="F14" s="32">
        <v>0</v>
      </c>
      <c r="G14" s="32">
        <v>0</v>
      </c>
      <c r="H14" s="32">
        <v>6135.5689152032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0</v>
      </c>
      <c r="E13" s="32">
        <v>0</v>
      </c>
      <c r="F13" s="32">
        <v>0</v>
      </c>
      <c r="G13" s="32">
        <v>1480.3024253526</v>
      </c>
      <c r="H13" s="32">
        <v>1480.3024253526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1480.3024253526</v>
      </c>
      <c r="H14" s="32">
        <v>1480.3024253526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6169.6605600612002</v>
      </c>
      <c r="H13" s="32">
        <v>6169.6605600612002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6169.6605600612002</v>
      </c>
      <c r="H14" s="32">
        <v>6169.6605600612002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744.79875498480999</v>
      </c>
      <c r="E13" s="32">
        <v>50.721823096545002</v>
      </c>
      <c r="F13" s="32">
        <v>0</v>
      </c>
      <c r="G13" s="32">
        <v>0</v>
      </c>
      <c r="H13" s="32">
        <v>795.52057808135999</v>
      </c>
      <c r="J13" s="20"/>
    </row>
    <row r="14" spans="1:14">
      <c r="A14" s="2"/>
      <c r="B14" s="33"/>
      <c r="C14" s="33" t="s">
        <v>106</v>
      </c>
      <c r="D14" s="32">
        <v>744.79875498480999</v>
      </c>
      <c r="E14" s="32">
        <v>50.721823096545002</v>
      </c>
      <c r="F14" s="32">
        <v>0</v>
      </c>
      <c r="G14" s="32">
        <v>0</v>
      </c>
      <c r="H14" s="32">
        <v>795.52057808135999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118</v>
      </c>
      <c r="D13" s="32">
        <v>0</v>
      </c>
      <c r="E13" s="32">
        <v>0</v>
      </c>
      <c r="F13" s="32">
        <v>0</v>
      </c>
      <c r="G13" s="32">
        <v>2.4189244993880998</v>
      </c>
      <c r="H13" s="32">
        <v>2.4189244993880998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2.4189244993880998</v>
      </c>
      <c r="H14" s="32">
        <v>2.4189244993880998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85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85</v>
      </c>
      <c r="D13" s="32">
        <v>0</v>
      </c>
      <c r="E13" s="32">
        <v>0</v>
      </c>
      <c r="F13" s="32">
        <v>0</v>
      </c>
      <c r="G13" s="32">
        <v>45.854220039765003</v>
      </c>
      <c r="H13" s="32">
        <v>45.854220039765003</v>
      </c>
      <c r="J13" s="20"/>
    </row>
    <row r="14" spans="1:14">
      <c r="A14" s="2"/>
      <c r="B14" s="33"/>
      <c r="C14" s="33" t="s">
        <v>106</v>
      </c>
      <c r="D14" s="32">
        <v>0</v>
      </c>
      <c r="E14" s="32">
        <v>0</v>
      </c>
      <c r="F14" s="32">
        <v>0</v>
      </c>
      <c r="G14" s="32">
        <v>45.854220039765003</v>
      </c>
      <c r="H14" s="32">
        <v>45.854220039765003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103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123</v>
      </c>
      <c r="D13" s="32">
        <v>3120</v>
      </c>
      <c r="E13" s="32">
        <v>0</v>
      </c>
      <c r="F13" s="32">
        <v>0</v>
      </c>
      <c r="G13" s="32">
        <v>0</v>
      </c>
      <c r="H13" s="32">
        <v>3120</v>
      </c>
      <c r="J13" s="20"/>
    </row>
    <row r="14" spans="1:14">
      <c r="A14" s="2"/>
      <c r="B14" s="33"/>
      <c r="C14" s="33" t="s">
        <v>106</v>
      </c>
      <c r="D14" s="32">
        <v>3120</v>
      </c>
      <c r="E14" s="32">
        <v>0</v>
      </c>
      <c r="F14" s="32">
        <v>0</v>
      </c>
      <c r="G14" s="32">
        <v>0</v>
      </c>
      <c r="H14" s="32">
        <v>3120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537 02-01</vt:lpstr>
      <vt:lpstr>ОСР 537 09-01</vt:lpstr>
      <vt:lpstr>ОСР 537 12-01</vt:lpstr>
      <vt:lpstr>ОСР 27-02-01</vt:lpstr>
      <vt:lpstr>ОСР 27-09-01</vt:lpstr>
      <vt:lpstr>ОСР 27-12-01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C4FA1E4A8CF94A2492A6B6B06AF464CC_12</vt:lpwstr>
  </property>
  <property fmtid="{D5CDD505-2E9C-101B-9397-08002B2CF9AE}" pid="3" name="KSOProductBuildVer">
    <vt:lpwstr>1049-12.2.0.20795</vt:lpwstr>
  </property>
</Properties>
</file>